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Örnek" sheetId="1" state="visible" r:id="rId3"/>
    <sheet name="Boş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<sst xmlns="http://schemas.openxmlformats.org/spreadsheetml/2006/main" count="93" uniqueCount="53">
  <si>
    <t xml:space="preserve">Site gelir gider tablosu</t>
  </si>
  <si>
    <t xml:space="preserve">Örnek site · Ekim 2026</t>
  </si>
  <si>
    <t xml:space="preserve">Tarih</t>
  </si>
  <si>
    <t xml:space="preserve">Belge no</t>
  </si>
  <si>
    <t xml:space="preserve">Açıklama</t>
  </si>
  <si>
    <t xml:space="preserve">Kategori</t>
  </si>
  <si>
    <t xml:space="preserve">Gelir</t>
  </si>
  <si>
    <t xml:space="preserve">Gider</t>
  </si>
  <si>
    <t xml:space="preserve">Bakiye</t>
  </si>
  <si>
    <t xml:space="preserve">Eylül'den devreden</t>
  </si>
  <si>
    <t xml:space="preserve">D-2041</t>
  </si>
  <si>
    <t xml:space="preserve">Ekim aidatları · havale (31 daire)</t>
  </si>
  <si>
    <t xml:space="preserve">Aidat</t>
  </si>
  <si>
    <t xml:space="preserve">F-118</t>
  </si>
  <si>
    <t xml:space="preserve">Asansör bakımı · Ekim</t>
  </si>
  <si>
    <t xml:space="preserve">Bakım ve onarım</t>
  </si>
  <si>
    <t xml:space="preserve">M-0071</t>
  </si>
  <si>
    <t xml:space="preserve">Ekim aidatları · nakit (4 daire)</t>
  </si>
  <si>
    <t xml:space="preserve">F-5523</t>
  </si>
  <si>
    <t xml:space="preserve">Ortak alan elektriği · Eylül faturası</t>
  </si>
  <si>
    <t xml:space="preserve">Elektrik</t>
  </si>
  <si>
    <t xml:space="preserve">F-2290</t>
  </si>
  <si>
    <t xml:space="preserve">Ortak alan suyu · Eylül faturası</t>
  </si>
  <si>
    <t xml:space="preserve">Su</t>
  </si>
  <si>
    <t xml:space="preserve">B-10</t>
  </si>
  <si>
    <t xml:space="preserve">Kapıcı maaşı · Ekim</t>
  </si>
  <si>
    <t xml:space="preserve">Personel</t>
  </si>
  <si>
    <t xml:space="preserve">SGK-10</t>
  </si>
  <si>
    <t xml:space="preserve">Kapıcı SGK primi · Eylül</t>
  </si>
  <si>
    <t xml:space="preserve">M-0072</t>
  </si>
  <si>
    <t xml:space="preserve">B-7 · Eylül aidatı (gecikmeli)</t>
  </si>
  <si>
    <t xml:space="preserve">M-0073</t>
  </si>
  <si>
    <t xml:space="preserve">B-7 · Gecikme tazminatı</t>
  </si>
  <si>
    <t xml:space="preserve">Gecikme tazminatı</t>
  </si>
  <si>
    <t xml:space="preserve">F-0912</t>
  </si>
  <si>
    <t xml:space="preserve">Temizlik malzemesi</t>
  </si>
  <si>
    <t xml:space="preserve">Temizlik</t>
  </si>
  <si>
    <t xml:space="preserve">F-334</t>
  </si>
  <si>
    <t xml:space="preserve">Bahçe bakımı · Ekim</t>
  </si>
  <si>
    <t xml:space="preserve">Bahçe</t>
  </si>
  <si>
    <t xml:space="preserve">F-121</t>
  </si>
  <si>
    <t xml:space="preserve">Asansör kapı kartı değişimi</t>
  </si>
  <si>
    <t xml:space="preserve">D-2107</t>
  </si>
  <si>
    <t xml:space="preserve">Otopark reklam panosu kirası · Ekim</t>
  </si>
  <si>
    <t xml:space="preserve">Diğer gelir</t>
  </si>
  <si>
    <t xml:space="preserve">Dönem toplamı</t>
  </si>
  <si>
    <t xml:space="preserve">Dönem sonu bakiyesi (devreden + gelir − gider)</t>
  </si>
  <si>
    <t xml:space="preserve">Kategoriye göre</t>
  </si>
  <si>
    <t xml:space="preserve">Sigorta</t>
  </si>
  <si>
    <t xml:space="preserve">Diğer gider</t>
  </si>
  <si>
    <t xml:space="preserve">siteyo.net ile otomatik tutun: kayıt girdikçe bu tablo kendiliğinden oluşur.</t>
  </si>
  <si>
    <t xml:space="preserve">Site adı · dönem</t>
  </si>
  <si>
    <t xml:space="preserve">Önceki dönemden devreden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</si>
</sst>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#,##0.00&quot; ₺&quot;"/>
  </numFmts>
  <fonts count="4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false" zeroHeight="false" outlineLevelRow="0" outlineLevelCol="0"/>
  <cols>
    <col collapsed="false" customWidth="true" hidden="false" outlineLevel="0" max="2" min="1" style="0" width="12.83"/>
    <col collapsed="false" customWidth="true" hidden="false" outlineLevel="0" max="3" min="3" style="0" width="40.84"/>
    <col collapsed="false" customWidth="true" hidden="false" outlineLevel="0" max="4" min="4" style="0" width="18.83"/>
    <col collapsed="false" customWidth="true" hidden="false" outlineLevel="0" max="6" min="5" style="0" width="15.84"/>
    <col collapsed="false" customWidth="true" hidden="false" outlineLevel="0" max="7" min="7" style="0" width="16.84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0" t="s">
        <v>1</v>
      </c>
    </row>
    <row r="3" customFormat="false" ht="15" hidden="false" customHeight="false" outlineLevel="0" collapsed="false"/>
    <row r="4" customFormat="false" ht="15" hidden="false" customHeight="false" outlineLevel="0" collapsed="false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</row>
    <row r="5" customFormat="false" ht="15" hidden="false" customHeight="false" outlineLevel="0" collapsed="false">
      <c r="A5" s="1" t="n">
        <v>46296</v>
      </c>
      <c r="C5" s="0" t="s">
        <v>9</v>
      </c>
      <c r="G5" s="2" t="n">
        <v>18450</v>
      </c>
    </row>
    <row r="6" customFormat="false" ht="15" hidden="false" customHeight="false" outlineLevel="0" collapsed="false">
      <c r="A6" s="1" t="n">
        <v>46296</v>
      </c>
      <c r="B6" s="0" t="s">
        <v>10</v>
      </c>
      <c r="C6" s="0" t="s">
        <v>11</v>
      </c>
      <c r="D6" s="0" t="s">
        <v>12</v>
      </c>
      <c r="E6" s="2" t="n">
        <v>46500</v>
      </c>
      <c r="G6" s="2" t="n">
        <f aca="false">G5+E6-F6</f>
        <v>64950</v>
      </c>
    </row>
    <row r="7" customFormat="false" ht="15" hidden="false" customHeight="false" outlineLevel="0" collapsed="false">
      <c r="A7" s="1" t="n">
        <v>46298</v>
      </c>
      <c r="B7" s="0" t="s">
        <v>13</v>
      </c>
      <c r="C7" s="0" t="s">
        <v>14</v>
      </c>
      <c r="D7" s="0" t="s">
        <v>15</v>
      </c>
      <c r="F7" s="2" t="n">
        <v>2400</v>
      </c>
      <c r="G7" s="2" t="n">
        <f aca="false">G6+E7-F7</f>
        <v>62550</v>
      </c>
    </row>
    <row r="8" customFormat="false" ht="15" hidden="false" customHeight="false" outlineLevel="0" collapsed="false">
      <c r="A8" s="1" t="n">
        <v>46300</v>
      </c>
      <c r="B8" s="0" t="s">
        <v>16</v>
      </c>
      <c r="C8" s="0" t="s">
        <v>17</v>
      </c>
      <c r="D8" s="0" t="s">
        <v>12</v>
      </c>
      <c r="E8" s="2" t="n">
        <v>6000</v>
      </c>
      <c r="G8" s="2" t="n">
        <f aca="false">G7+E8-F8</f>
        <v>68550</v>
      </c>
    </row>
    <row r="9" customFormat="false" ht="15" hidden="false" customHeight="false" outlineLevel="0" collapsed="false">
      <c r="A9" s="1" t="n">
        <v>46302</v>
      </c>
      <c r="B9" s="0" t="s">
        <v>18</v>
      </c>
      <c r="C9" s="0" t="s">
        <v>19</v>
      </c>
      <c r="D9" s="0" t="s">
        <v>20</v>
      </c>
      <c r="F9" s="2" t="n">
        <v>3180.4</v>
      </c>
      <c r="G9" s="2" t="n">
        <f aca="false">G8+E9-F9</f>
        <v>65369.6</v>
      </c>
    </row>
    <row r="10" customFormat="false" ht="15" hidden="false" customHeight="false" outlineLevel="0" collapsed="false">
      <c r="A10" s="1" t="n">
        <v>46303</v>
      </c>
      <c r="B10" s="0" t="s">
        <v>21</v>
      </c>
      <c r="C10" s="0" t="s">
        <v>22</v>
      </c>
      <c r="D10" s="0" t="s">
        <v>23</v>
      </c>
      <c r="F10" s="2" t="n">
        <v>860.25</v>
      </c>
      <c r="G10" s="2" t="n">
        <f aca="false">G9+E10-F10</f>
        <v>64509.35</v>
      </c>
    </row>
    <row r="11" customFormat="false" ht="15" hidden="false" customHeight="false" outlineLevel="0" collapsed="false">
      <c r="A11" s="1" t="n">
        <v>46305</v>
      </c>
      <c r="B11" s="0" t="s">
        <v>24</v>
      </c>
      <c r="C11" s="0" t="s">
        <v>25</v>
      </c>
      <c r="D11" s="0" t="s">
        <v>26</v>
      </c>
      <c r="F11" s="2" t="n">
        <v>16500</v>
      </c>
      <c r="G11" s="2" t="n">
        <f aca="false">G10+E11-F11</f>
        <v>48009.35</v>
      </c>
    </row>
    <row r="12" customFormat="false" ht="15" hidden="false" customHeight="false" outlineLevel="0" collapsed="false">
      <c r="A12" s="1" t="n">
        <v>46305</v>
      </c>
      <c r="B12" s="0" t="s">
        <v>27</v>
      </c>
      <c r="C12" s="0" t="s">
        <v>28</v>
      </c>
      <c r="D12" s="0" t="s">
        <v>26</v>
      </c>
      <c r="F12" s="2" t="n">
        <v>5120</v>
      </c>
      <c r="G12" s="2" t="n">
        <f aca="false">G11+E12-F12</f>
        <v>42889.35</v>
      </c>
    </row>
    <row r="13" customFormat="false" ht="15" hidden="false" customHeight="false" outlineLevel="0" collapsed="false">
      <c r="A13" s="1" t="n">
        <v>46307</v>
      </c>
      <c r="B13" s="0" t="s">
        <v>29</v>
      </c>
      <c r="C13" s="0" t="s">
        <v>30</v>
      </c>
      <c r="D13" s="0" t="s">
        <v>12</v>
      </c>
      <c r="E13" s="2" t="n">
        <v>1500</v>
      </c>
      <c r="G13" s="2" t="n">
        <f aca="false">G12+E13-F13</f>
        <v>44389.35</v>
      </c>
    </row>
    <row r="14" customFormat="false" ht="15" hidden="false" customHeight="false" outlineLevel="0" collapsed="false">
      <c r="A14" s="1" t="n">
        <v>46307</v>
      </c>
      <c r="B14" s="0" t="s">
        <v>31</v>
      </c>
      <c r="C14" s="0" t="s">
        <v>32</v>
      </c>
      <c r="D14" s="0" t="s">
        <v>33</v>
      </c>
      <c r="E14" s="2" t="n">
        <v>75</v>
      </c>
      <c r="G14" s="2" t="n">
        <f aca="false">G13+E14-F14</f>
        <v>44464.35</v>
      </c>
    </row>
    <row r="15" customFormat="false" ht="15" hidden="false" customHeight="false" outlineLevel="0" collapsed="false">
      <c r="A15" s="1" t="n">
        <v>46310</v>
      </c>
      <c r="B15" s="0" t="s">
        <v>34</v>
      </c>
      <c r="C15" s="0" t="s">
        <v>35</v>
      </c>
      <c r="D15" s="0" t="s">
        <v>36</v>
      </c>
      <c r="F15" s="2" t="n">
        <v>1245.9</v>
      </c>
      <c r="G15" s="2" t="n">
        <f aca="false">G14+E15-F15</f>
        <v>43218.45</v>
      </c>
    </row>
    <row r="16" customFormat="false" ht="15" hidden="false" customHeight="false" outlineLevel="0" collapsed="false">
      <c r="A16" s="1" t="n">
        <v>46315</v>
      </c>
      <c r="B16" s="0" t="s">
        <v>37</v>
      </c>
      <c r="C16" s="0" t="s">
        <v>38</v>
      </c>
      <c r="D16" s="0" t="s">
        <v>39</v>
      </c>
      <c r="F16" s="2" t="n">
        <v>3500</v>
      </c>
      <c r="G16" s="2" t="n">
        <f aca="false">G15+E16-F16</f>
        <v>39718.45</v>
      </c>
    </row>
    <row r="17" customFormat="false" ht="15" hidden="false" customHeight="false" outlineLevel="0" collapsed="false">
      <c r="A17" s="1" t="n">
        <v>46319</v>
      </c>
      <c r="B17" s="0" t="s">
        <v>40</v>
      </c>
      <c r="C17" s="0" t="s">
        <v>41</v>
      </c>
      <c r="D17" s="0" t="s">
        <v>15</v>
      </c>
      <c r="F17" s="2" t="n">
        <v>4750</v>
      </c>
      <c r="G17" s="2" t="n">
        <f aca="false">G16+E17-F17</f>
        <v>34968.45</v>
      </c>
    </row>
    <row r="18" customFormat="false" ht="15" hidden="false" customHeight="false" outlineLevel="0" collapsed="false">
      <c r="A18" s="1" t="n">
        <v>46323</v>
      </c>
      <c r="B18" s="0" t="s">
        <v>42</v>
      </c>
      <c r="C18" s="0" t="s">
        <v>43</v>
      </c>
      <c r="D18" s="0" t="s">
        <v>44</v>
      </c>
      <c r="E18" s="2" t="n">
        <v>2000</v>
      </c>
      <c r="G18" s="2" t="n">
        <f aca="false">G17+E18-F18</f>
        <v>36968.45</v>
      </c>
    </row>
    <row r="19" customFormat="false" ht="15" hidden="false" customHeight="false" outlineLevel="0" collapsed="false"/>
    <row r="20" customFormat="false" ht="15" hidden="false" customHeight="false" outlineLevel="0" collapsed="false">
      <c r="C20" s="0" t="s">
        <v>45</v>
      </c>
      <c r="E20" s="2" t="n">
        <f aca="false">SUM(E6:E18)</f>
        <v>56075</v>
      </c>
      <c r="F20" s="2" t="n">
        <f aca="false">SUM(F6:F18)</f>
        <v>37556.55</v>
      </c>
    </row>
    <row r="21" customFormat="false" ht="15" hidden="false" customHeight="false" outlineLevel="0" collapsed="false">
      <c r="C21" s="0" t="s">
        <v>46</v>
      </c>
      <c r="G21" s="2" t="n">
        <f aca="false">G5+E20-F20</f>
        <v>36968.45</v>
      </c>
    </row>
    <row r="22" customFormat="false" ht="15" hidden="false" customHeight="false" outlineLevel="0" collapsed="false"/>
    <row r="23" customFormat="false" ht="15" hidden="false" customHeight="false" outlineLevel="0" collapsed="false">
      <c r="C23" s="0" t="s">
        <v>47</v>
      </c>
      <c r="E23" s="0" t="s">
        <v>6</v>
      </c>
      <c r="F23" s="0" t="s">
        <v>7</v>
      </c>
    </row>
    <row r="24" customFormat="false" ht="15" hidden="false" customHeight="false" outlineLevel="0" collapsed="false">
      <c r="C24" s="0" t="s">
        <v>12</v>
      </c>
      <c r="E24" s="2" t="n">
        <f aca="false">SUMIF(D6:D18,"Aidat",E6:E18)</f>
        <v>54000</v>
      </c>
    </row>
    <row r="25" customFormat="false" ht="15" hidden="false" customHeight="false" outlineLevel="0" collapsed="false">
      <c r="C25" s="0" t="s">
        <v>33</v>
      </c>
      <c r="E25" s="2" t="n">
        <f aca="false">SUMIF(D6:D18,"Gecikme tazminatı",E6:E18)</f>
        <v>75</v>
      </c>
    </row>
    <row r="26" customFormat="false" ht="15" hidden="false" customHeight="false" outlineLevel="0" collapsed="false">
      <c r="C26" s="0" t="s">
        <v>44</v>
      </c>
      <c r="E26" s="2" t="n">
        <f aca="false">SUMIF(D6:D18,"Diğer gelir",E6:E18)</f>
        <v>2000</v>
      </c>
    </row>
    <row r="27" customFormat="false" ht="15" hidden="false" customHeight="false" outlineLevel="0" collapsed="false">
      <c r="C27" s="0" t="s">
        <v>26</v>
      </c>
      <c r="F27" s="2" t="n">
        <f aca="false">SUMIF(D6:D18,"Personel",F6:F18)</f>
        <v>21620</v>
      </c>
    </row>
    <row r="28" customFormat="false" ht="15" hidden="false" customHeight="false" outlineLevel="0" collapsed="false">
      <c r="C28" s="0" t="s">
        <v>15</v>
      </c>
      <c r="F28" s="2" t="n">
        <f aca="false">SUMIF(D6:D18,"Bakım ve onarım",F6:F18)</f>
        <v>7150</v>
      </c>
    </row>
    <row r="29" customFormat="false" ht="15" hidden="false" customHeight="false" outlineLevel="0" collapsed="false">
      <c r="C29" s="0" t="s">
        <v>20</v>
      </c>
      <c r="F29" s="2" t="n">
        <f aca="false">SUMIF(D6:D18,"Elektrik",F6:F18)</f>
        <v>3180.4</v>
      </c>
    </row>
    <row r="30" customFormat="false" ht="15" hidden="false" customHeight="false" outlineLevel="0" collapsed="false">
      <c r="C30" s="0" t="s">
        <v>23</v>
      </c>
      <c r="F30" s="2" t="n">
        <f aca="false">SUMIF(D6:D18,"Su",F6:F18)</f>
        <v>860.25</v>
      </c>
    </row>
    <row r="31" customFormat="false" ht="15" hidden="false" customHeight="false" outlineLevel="0" collapsed="false">
      <c r="C31" s="0" t="s">
        <v>36</v>
      </c>
      <c r="F31" s="2" t="n">
        <f aca="false">SUMIF(D6:D18,"Temizlik",F6:F18)</f>
        <v>1245.9</v>
      </c>
    </row>
    <row r="32" customFormat="false" ht="15" hidden="false" customHeight="false" outlineLevel="0" collapsed="false">
      <c r="C32" s="0" t="s">
        <v>39</v>
      </c>
      <c r="F32" s="2" t="n">
        <f aca="false">SUMIF(D6:D18,"Bahçe",F6:F18)</f>
        <v>3500</v>
      </c>
    </row>
    <row r="33" customFormat="false" ht="15" hidden="false" customHeight="false" outlineLevel="0" collapsed="false">
      <c r="C33" s="0" t="s">
        <v>48</v>
      </c>
      <c r="F33" s="2" t="n">
        <f aca="false">SUMIF(D6:D18,"Sigorta",F6:F18)</f>
        <v>0</v>
      </c>
    </row>
    <row r="34" customFormat="false" ht="15" hidden="false" customHeight="false" outlineLevel="0" collapsed="false">
      <c r="C34" s="0" t="s">
        <v>49</v>
      </c>
      <c r="F34" s="2" t="n">
        <f aca="false">SUMIF(D6:D18,"Diğer gider",F6:F18)</f>
        <v>0</v>
      </c>
    </row>
    <row r="35" customFormat="false" ht="15" hidden="false" customHeight="false" outlineLevel="0" collapsed="false"/>
    <row r="36" customFormat="false" ht="15" hidden="false" customHeight="false" outlineLevel="0" collapsed="false">
      <c r="C36" s="0" t="s">
        <v>50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false" zeroHeight="false" outlineLevelRow="0" outlineLevelCol="0"/>
  <cols>
    <col collapsed="false" customWidth="true" hidden="false" outlineLevel="0" max="2" min="1" style="0" width="12.83"/>
    <col collapsed="false" customWidth="true" hidden="false" outlineLevel="0" max="3" min="3" style="0" width="40.84"/>
    <col collapsed="false" customWidth="true" hidden="false" outlineLevel="0" max="4" min="4" style="0" width="18.83"/>
    <col collapsed="false" customWidth="true" hidden="false" outlineLevel="0" max="6" min="5" style="0" width="15.84"/>
    <col collapsed="false" customWidth="true" hidden="false" outlineLevel="0" max="7" min="7" style="0" width="16.84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0" t="s">
        <v>51</v>
      </c>
    </row>
    <row r="3" customFormat="false" ht="15" hidden="false" customHeight="false" outlineLevel="0" collapsed="false"/>
    <row r="4" customFormat="false" ht="15" hidden="false" customHeight="false" outlineLevel="0" collapsed="false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</row>
    <row r="5" customFormat="false" ht="15" hidden="false" customHeight="false" outlineLevel="0" collapsed="false">
      <c r="C5" s="0" t="s">
        <v>52</v>
      </c>
      <c r="G5" s="2" t="n">
        <v>0</v>
      </c>
    </row>
    <row r="6" customFormat="false" ht="15" hidden="false" customHeight="false" outlineLevel="0" collapsed="false">
      <c r="G6" s="2" t="n">
        <f aca="false">G5+E6-F6</f>
        <v>0</v>
      </c>
    </row>
    <row r="7" customFormat="false" ht="15" hidden="false" customHeight="false" outlineLevel="0" collapsed="false">
      <c r="G7" s="2" t="n">
        <f aca="false">G6+E7-F7</f>
        <v>0</v>
      </c>
    </row>
    <row r="8" customFormat="false" ht="15" hidden="false" customHeight="false" outlineLevel="0" collapsed="false">
      <c r="G8" s="2" t="n">
        <f aca="false">G7+E8-F8</f>
        <v>0</v>
      </c>
    </row>
    <row r="9" customFormat="false" ht="15" hidden="false" customHeight="false" outlineLevel="0" collapsed="false">
      <c r="G9" s="2" t="n">
        <f aca="false">G8+E9-F9</f>
        <v>0</v>
      </c>
    </row>
    <row r="10" customFormat="false" ht="15" hidden="false" customHeight="false" outlineLevel="0" collapsed="false">
      <c r="G10" s="2" t="n">
        <f aca="false">G9+E10-F10</f>
        <v>0</v>
      </c>
    </row>
    <row r="11" customFormat="false" ht="15" hidden="false" customHeight="false" outlineLevel="0" collapsed="false">
      <c r="G11" s="2" t="n">
        <f aca="false">G10+E11-F11</f>
        <v>0</v>
      </c>
    </row>
    <row r="12" customFormat="false" ht="15" hidden="false" customHeight="false" outlineLevel="0" collapsed="false">
      <c r="G12" s="2" t="n">
        <f aca="false">G11+E12-F12</f>
        <v>0</v>
      </c>
    </row>
    <row r="13" customFormat="false" ht="15" hidden="false" customHeight="false" outlineLevel="0" collapsed="false">
      <c r="G13" s="2" t="n">
        <f aca="false">G12+E13-F13</f>
        <v>0</v>
      </c>
    </row>
    <row r="14" customFormat="false" ht="15" hidden="false" customHeight="false" outlineLevel="0" collapsed="false">
      <c r="G14" s="2" t="n">
        <f aca="false">G13+E14-F14</f>
        <v>0</v>
      </c>
    </row>
    <row r="15" customFormat="false" ht="15" hidden="false" customHeight="false" outlineLevel="0" collapsed="false">
      <c r="G15" s="2" t="n">
        <f aca="false">G14+E15-F15</f>
        <v>0</v>
      </c>
    </row>
    <row r="16" customFormat="false" ht="15" hidden="false" customHeight="false" outlineLevel="0" collapsed="false">
      <c r="G16" s="2" t="n">
        <f aca="false">G15+E16-F16</f>
        <v>0</v>
      </c>
    </row>
    <row r="17" customFormat="false" ht="15" hidden="false" customHeight="false" outlineLevel="0" collapsed="false">
      <c r="G17" s="2" t="n">
        <f aca="false">G16+E17-F17</f>
        <v>0</v>
      </c>
    </row>
    <row r="18" customFormat="false" ht="15" hidden="false" customHeight="false" outlineLevel="0" collapsed="false">
      <c r="G18" s="2" t="n">
        <f aca="false">G17+E18-F18</f>
        <v>0</v>
      </c>
    </row>
    <row r="19" customFormat="false" ht="15" hidden="false" customHeight="false" outlineLevel="0" collapsed="false">
      <c r="G19" s="2" t="n">
        <f aca="false">G18+E19-F19</f>
        <v>0</v>
      </c>
    </row>
    <row r="20" customFormat="false" ht="15" hidden="false" customHeight="false" outlineLevel="0" collapsed="false">
      <c r="G20" s="2" t="n">
        <f aca="false">G19+E20-F20</f>
        <v>0</v>
      </c>
    </row>
    <row r="21" customFormat="false" ht="15" hidden="false" customHeight="false" outlineLevel="0" collapsed="false">
      <c r="G21" s="2" t="n">
        <f aca="false">G20+E21-F21</f>
        <v>0</v>
      </c>
    </row>
    <row r="22" customFormat="false" ht="15" hidden="false" customHeight="false" outlineLevel="0" collapsed="false">
      <c r="G22" s="2" t="n">
        <f aca="false">G21+E22-F22</f>
        <v>0</v>
      </c>
    </row>
    <row r="23" customFormat="false" ht="15" hidden="false" customHeight="false" outlineLevel="0" collapsed="false">
      <c r="G23" s="2" t="n">
        <f aca="false">G22+E23-F23</f>
        <v>0</v>
      </c>
    </row>
    <row r="24" customFormat="false" ht="15" hidden="false" customHeight="false" outlineLevel="0" collapsed="false">
      <c r="G24" s="2" t="n">
        <f aca="false">G23+E24-F24</f>
        <v>0</v>
      </c>
    </row>
    <row r="25" customFormat="false" ht="15" hidden="false" customHeight="false" outlineLevel="0" collapsed="false">
      <c r="G25" s="2" t="n">
        <f aca="false">G24+E25-F25</f>
        <v>0</v>
      </c>
    </row>
    <row r="26" customFormat="false" ht="15" hidden="false" customHeight="false" outlineLevel="0" collapsed="false">
      <c r="G26" s="2" t="n">
        <f aca="false">G25+E26-F26</f>
        <v>0</v>
      </c>
    </row>
    <row r="27" customFormat="false" ht="15" hidden="false" customHeight="false" outlineLevel="0" collapsed="false">
      <c r="G27" s="2" t="n">
        <f aca="false">G26+E27-F27</f>
        <v>0</v>
      </c>
    </row>
    <row r="28" customFormat="false" ht="15" hidden="false" customHeight="false" outlineLevel="0" collapsed="false">
      <c r="G28" s="2" t="n">
        <f aca="false">G27+E28-F28</f>
        <v>0</v>
      </c>
    </row>
    <row r="29" customFormat="false" ht="15" hidden="false" customHeight="false" outlineLevel="0" collapsed="false">
      <c r="G29" s="2" t="n">
        <f aca="false">G28+E29-F29</f>
        <v>0</v>
      </c>
    </row>
    <row r="30" customFormat="false" ht="15" hidden="false" customHeight="false" outlineLevel="0" collapsed="false">
      <c r="G30" s="2" t="n">
        <f aca="false">G29+E30-F30</f>
        <v>0</v>
      </c>
    </row>
    <row r="31" customFormat="false" ht="15" hidden="false" customHeight="false" outlineLevel="0" collapsed="false">
      <c r="G31" s="2" t="n">
        <f aca="false">G30+E31-F31</f>
        <v>0</v>
      </c>
    </row>
    <row r="32" customFormat="false" ht="15" hidden="false" customHeight="false" outlineLevel="0" collapsed="false">
      <c r="G32" s="2" t="n">
        <f aca="false">G31+E32-F32</f>
        <v>0</v>
      </c>
    </row>
    <row r="33" customFormat="false" ht="15" hidden="false" customHeight="false" outlineLevel="0" collapsed="false">
      <c r="G33" s="2" t="n">
        <f aca="false">G32+E33-F33</f>
        <v>0</v>
      </c>
    </row>
    <row r="34" customFormat="false" ht="15" hidden="false" customHeight="false" outlineLevel="0" collapsed="false">
      <c r="G34" s="2" t="n">
        <f aca="false">G33+E34-F34</f>
        <v>0</v>
      </c>
    </row>
    <row r="35" customFormat="false" ht="15" hidden="false" customHeight="false" outlineLevel="0" collapsed="false">
      <c r="G35" s="2" t="n">
        <f aca="false">G34+E35-F35</f>
        <v>0</v>
      </c>
    </row>
    <row r="36" customFormat="false" ht="15" hidden="false" customHeight="false" outlineLevel="0" collapsed="false">
      <c r="G36" s="2" t="n">
        <f aca="false">G35+E36-F36</f>
        <v>0</v>
      </c>
    </row>
    <row r="37" customFormat="false" ht="15" hidden="false" customHeight="false" outlineLevel="0" collapsed="false">
      <c r="G37" s="2" t="n">
        <f aca="false">G36+E37-F37</f>
        <v>0</v>
      </c>
    </row>
    <row r="38" customFormat="false" ht="15" hidden="false" customHeight="false" outlineLevel="0" collapsed="false">
      <c r="G38" s="2" t="n">
        <f aca="false">G37+E38-F38</f>
        <v>0</v>
      </c>
    </row>
    <row r="39" customFormat="false" ht="15" hidden="false" customHeight="false" outlineLevel="0" collapsed="false">
      <c r="G39" s="2" t="n">
        <f aca="false">G38+E39-F39</f>
        <v>0</v>
      </c>
    </row>
    <row r="40" customFormat="false" ht="15" hidden="false" customHeight="false" outlineLevel="0" collapsed="false">
      <c r="G40" s="2" t="n">
        <f aca="false">G39+E40-F40</f>
        <v>0</v>
      </c>
    </row>
    <row r="41" customFormat="false" ht="15" hidden="false" customHeight="false" outlineLevel="0" collapsed="false">
      <c r="G41" s="2" t="n">
        <f aca="false">G40+E41-F41</f>
        <v>0</v>
      </c>
    </row>
    <row r="42" customFormat="false" ht="15" hidden="false" customHeight="false" outlineLevel="0" collapsed="false">
      <c r="G42" s="2" t="n">
        <f aca="false">G41+E42-F42</f>
        <v>0</v>
      </c>
    </row>
    <row r="43" customFormat="false" ht="15" hidden="false" customHeight="false" outlineLevel="0" collapsed="false">
      <c r="G43" s="2" t="n">
        <f aca="false">G42+E43-F43</f>
        <v>0</v>
      </c>
    </row>
    <row r="44" customFormat="false" ht="15" hidden="false" customHeight="false" outlineLevel="0" collapsed="false">
      <c r="G44" s="2" t="n">
        <f aca="false">G43+E44-F44</f>
        <v>0</v>
      </c>
    </row>
    <row r="45" customFormat="false" ht="15" hidden="false" customHeight="false" outlineLevel="0" collapsed="false">
      <c r="G45" s="2" t="n">
        <f aca="false">G44+E45-F45</f>
        <v>0</v>
      </c>
    </row>
    <row r="46" customFormat="false" ht="15" hidden="false" customHeight="false" outlineLevel="0" collapsed="false">
      <c r="G46" s="2" t="n">
        <f aca="false">G45+E46-F46</f>
        <v>0</v>
      </c>
    </row>
    <row r="47" customFormat="false" ht="15" hidden="false" customHeight="false" outlineLevel="0" collapsed="false">
      <c r="G47" s="2" t="n">
        <f aca="false">G46+E47-F47</f>
        <v>0</v>
      </c>
    </row>
    <row r="48" customFormat="false" ht="15" hidden="false" customHeight="false" outlineLevel="0" collapsed="false">
      <c r="G48" s="2" t="n">
        <f aca="false">G47+E48-F48</f>
        <v>0</v>
      </c>
    </row>
    <row r="49" customFormat="false" ht="15" hidden="false" customHeight="false" outlineLevel="0" collapsed="false">
      <c r="G49" s="2" t="n">
        <f aca="false">G48+E49-F49</f>
        <v>0</v>
      </c>
    </row>
    <row r="50" customFormat="false" ht="15" hidden="false" customHeight="false" outlineLevel="0" collapsed="false">
      <c r="G50" s="2" t="n">
        <f aca="false">G49+E50-F50</f>
        <v>0</v>
      </c>
    </row>
    <row r="51" customFormat="false" ht="15" hidden="false" customHeight="false" outlineLevel="0" collapsed="false">
      <c r="G51" s="2" t="n">
        <f aca="false">G50+E51-F51</f>
        <v>0</v>
      </c>
    </row>
    <row r="52" customFormat="false" ht="15" hidden="false" customHeight="false" outlineLevel="0" collapsed="false">
      <c r="G52" s="2" t="n">
        <f aca="false">G51+E52-F52</f>
        <v>0</v>
      </c>
    </row>
    <row r="53" customFormat="false" ht="15" hidden="false" customHeight="false" outlineLevel="0" collapsed="false">
      <c r="G53" s="2" t="n">
        <f aca="false">G52+E53-F53</f>
        <v>0</v>
      </c>
    </row>
    <row r="54" customFormat="false" ht="15" hidden="false" customHeight="false" outlineLevel="0" collapsed="false">
      <c r="G54" s="2" t="n">
        <f aca="false">G53+E54-F54</f>
        <v>0</v>
      </c>
    </row>
    <row r="55" customFormat="false" ht="15" hidden="false" customHeight="false" outlineLevel="0" collapsed="false">
      <c r="G55" s="2" t="n">
        <f aca="false">G54+E55-F55</f>
        <v>0</v>
      </c>
    </row>
    <row r="56" customFormat="false" ht="15" hidden="false" customHeight="false" outlineLevel="0" collapsed="false">
      <c r="G56" s="2" t="n">
        <f aca="false">G55+E56-F56</f>
        <v>0</v>
      </c>
    </row>
    <row r="57" customFormat="false" ht="15" hidden="false" customHeight="false" outlineLevel="0" collapsed="false">
      <c r="G57" s="2" t="n">
        <f aca="false">G56+E57-F57</f>
        <v>0</v>
      </c>
    </row>
    <row r="58" customFormat="false" ht="15" hidden="false" customHeight="false" outlineLevel="0" collapsed="false">
      <c r="G58" s="2" t="n">
        <f aca="false">G57+E58-F58</f>
        <v>0</v>
      </c>
    </row>
    <row r="59" customFormat="false" ht="15" hidden="false" customHeight="false" outlineLevel="0" collapsed="false">
      <c r="G59" s="2" t="n">
        <f aca="false">G58+E59-F59</f>
        <v>0</v>
      </c>
    </row>
    <row r="60" customFormat="false" ht="15" hidden="false" customHeight="false" outlineLevel="0" collapsed="false">
      <c r="G60" s="2" t="n">
        <f aca="false">G59+E60-F60</f>
        <v>0</v>
      </c>
    </row>
    <row r="61" customFormat="false" ht="15" hidden="false" customHeight="false" outlineLevel="0" collapsed="false">
      <c r="G61" s="2" t="n">
        <f aca="false">G60+E61-F61</f>
        <v>0</v>
      </c>
    </row>
    <row r="62" customFormat="false" ht="15" hidden="false" customHeight="false" outlineLevel="0" collapsed="false">
      <c r="G62" s="2" t="n">
        <f aca="false">G61+E62-F62</f>
        <v>0</v>
      </c>
    </row>
    <row r="63" customFormat="false" ht="15" hidden="false" customHeight="false" outlineLevel="0" collapsed="false">
      <c r="G63" s="2" t="n">
        <f aca="false">G62+E63-F63</f>
        <v>0</v>
      </c>
    </row>
    <row r="64" customFormat="false" ht="15" hidden="false" customHeight="false" outlineLevel="0" collapsed="false">
      <c r="G64" s="2" t="n">
        <f aca="false">G63+E64-F64</f>
        <v>0</v>
      </c>
    </row>
    <row r="65" customFormat="false" ht="15" hidden="false" customHeight="false" outlineLevel="0" collapsed="false">
      <c r="G65" s="2" t="n">
        <f aca="false">G64+E65-F65</f>
        <v>0</v>
      </c>
    </row>
    <row r="66" customFormat="false" ht="15" hidden="false" customHeight="false" outlineLevel="0" collapsed="false"/>
    <row r="67" customFormat="false" ht="15" hidden="false" customHeight="false" outlineLevel="0" collapsed="false">
      <c r="C67" s="0" t="s">
        <v>45</v>
      </c>
      <c r="E67" s="2" t="n">
        <f aca="false">SUM(E6:E65)</f>
        <v>0</v>
      </c>
      <c r="F67" s="2" t="n">
        <f aca="false">SUM(F6:F65)</f>
        <v>0</v>
      </c>
    </row>
    <row r="68" customFormat="false" ht="15" hidden="false" customHeight="false" outlineLevel="0" collapsed="false">
      <c r="C68" s="0" t="s">
        <v>46</v>
      </c>
      <c r="G68" s="2" t="n">
        <f aca="false">G5+E67-F67</f>
        <v>0</v>
      </c>
    </row>
    <row r="69" customFormat="false" ht="15" hidden="false" customHeight="false" outlineLevel="0" collapsed="false"/>
    <row r="70" customFormat="false" ht="15" hidden="false" customHeight="false" outlineLevel="0" collapsed="false">
      <c r="C70" s="0" t="s">
        <v>47</v>
      </c>
      <c r="E70" s="0" t="s">
        <v>6</v>
      </c>
      <c r="F70" s="0" t="s">
        <v>7</v>
      </c>
    </row>
    <row r="71" customFormat="false" ht="15" hidden="false" customHeight="false" outlineLevel="0" collapsed="false">
      <c r="C71" s="0" t="s">
        <v>12</v>
      </c>
      <c r="E71" s="2" t="n">
        <f aca="false">SUMIF(D6:D65,"Aidat",E6:E65)</f>
        <v>0</v>
      </c>
    </row>
    <row r="72" customFormat="false" ht="15" hidden="false" customHeight="false" outlineLevel="0" collapsed="false">
      <c r="C72" s="0" t="s">
        <v>33</v>
      </c>
      <c r="E72" s="2" t="n">
        <f aca="false">SUMIF(D6:D65,"Gecikme tazminatı",E6:E65)</f>
        <v>0</v>
      </c>
    </row>
    <row r="73" customFormat="false" ht="15" hidden="false" customHeight="false" outlineLevel="0" collapsed="false">
      <c r="C73" s="0" t="s">
        <v>44</v>
      </c>
      <c r="E73" s="2" t="n">
        <f aca="false">SUMIF(D6:D65,"Diğer gelir",E6:E65)</f>
        <v>0</v>
      </c>
    </row>
    <row r="74" customFormat="false" ht="15" hidden="false" customHeight="false" outlineLevel="0" collapsed="false">
      <c r="C74" s="0" t="s">
        <v>26</v>
      </c>
      <c r="F74" s="2" t="n">
        <f aca="false">SUMIF(D6:D65,"Personel",F6:F65)</f>
        <v>0</v>
      </c>
    </row>
    <row r="75" customFormat="false" ht="15" hidden="false" customHeight="false" outlineLevel="0" collapsed="false">
      <c r="C75" s="0" t="s">
        <v>15</v>
      </c>
      <c r="F75" s="2" t="n">
        <f aca="false">SUMIF(D6:D65,"Bakım ve onarım",F6:F65)</f>
        <v>0</v>
      </c>
    </row>
    <row r="76" customFormat="false" ht="15" hidden="false" customHeight="false" outlineLevel="0" collapsed="false">
      <c r="C76" s="0" t="s">
        <v>20</v>
      </c>
      <c r="F76" s="2" t="n">
        <f aca="false">SUMIF(D6:D65,"Elektrik",F6:F65)</f>
        <v>0</v>
      </c>
    </row>
    <row r="77" customFormat="false" ht="15" hidden="false" customHeight="false" outlineLevel="0" collapsed="false">
      <c r="C77" s="0" t="s">
        <v>23</v>
      </c>
      <c r="F77" s="2" t="n">
        <f aca="false">SUMIF(D6:D65,"Su",F6:F65)</f>
        <v>0</v>
      </c>
    </row>
    <row r="78" customFormat="false" ht="15" hidden="false" customHeight="false" outlineLevel="0" collapsed="false">
      <c r="C78" s="0" t="s">
        <v>36</v>
      </c>
      <c r="F78" s="2" t="n">
        <f aca="false">SUMIF(D6:D65,"Temizlik",F6:F65)</f>
        <v>0</v>
      </c>
    </row>
    <row r="79" customFormat="false" ht="15" hidden="false" customHeight="false" outlineLevel="0" collapsed="false">
      <c r="C79" s="0" t="s">
        <v>39</v>
      </c>
      <c r="F79" s="2" t="n">
        <f aca="false">SUMIF(D6:D65,"Bahçe",F6:F65)</f>
        <v>0</v>
      </c>
    </row>
    <row r="80" customFormat="false" ht="15" hidden="false" customHeight="false" outlineLevel="0" collapsed="false">
      <c r="C80" s="0" t="s">
        <v>48</v>
      </c>
      <c r="F80" s="2" t="n">
        <f aca="false">SUMIF(D6:D65,"Sigorta",F6:F65)</f>
        <v>0</v>
      </c>
    </row>
    <row r="81" customFormat="false" ht="15" hidden="false" customHeight="false" outlineLevel="0" collapsed="false">
      <c r="C81" s="0" t="s">
        <v>49</v>
      </c>
      <c r="F81" s="2" t="n">
        <f aca="false">SUMIF(D6:D65,"Diğer gider",F6:F65)</f>
        <v>0</v>
      </c>
    </row>
    <row r="82" customFormat="false" ht="15" hidden="false" customHeight="false" outlineLevel="0" collapsed="false"/>
    <row r="83" customFormat="false" ht="15" hidden="false" customHeight="false" outlineLevel="0" collapsed="false">
      <c r="C83" s="0" t="s">
        <v>50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  <Company>siteyo.net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Siteyo</dc:creator>
  <dc:description/>
  <dc:language>en-TR</dc:language>
  <cp:lastModifiedBy/>
  <cp:revision>0</cp:revision>
  <dc:subject/>
  <dc:title>site-gelir-gider-tablosu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